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30" yWindow="435" windowWidth="20730" windowHeight="1176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Hoja1!$A$1:$F$105</definedName>
  </definedNames>
  <calcPr calcId="144525"/>
</workbook>
</file>

<file path=xl/calcChain.xml><?xml version="1.0" encoding="utf-8"?>
<calcChain xmlns="http://schemas.openxmlformats.org/spreadsheetml/2006/main">
  <c r="F68" i="1" l="1"/>
  <c r="F69" i="1"/>
  <c r="F67" i="1"/>
  <c r="F54" i="1"/>
  <c r="F55" i="1"/>
  <c r="F56" i="1"/>
  <c r="F57" i="1"/>
  <c r="F58" i="1"/>
  <c r="F59" i="1"/>
  <c r="F60" i="1"/>
  <c r="F61" i="1"/>
  <c r="F49" i="1"/>
  <c r="F37" i="1"/>
  <c r="F30" i="1"/>
  <c r="F29" i="1"/>
  <c r="F28" i="1"/>
  <c r="F27" i="1"/>
  <c r="F26" i="1"/>
  <c r="F25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62" i="1" l="1"/>
  <c r="F64" i="1"/>
  <c r="F63" i="1"/>
  <c r="F66" i="1"/>
  <c r="F65" i="1"/>
  <c r="F53" i="1"/>
  <c r="F70" i="1" l="1"/>
  <c r="C115" i="1"/>
  <c r="F44" i="1" l="1"/>
  <c r="F50" i="1" l="1"/>
  <c r="F47" i="1"/>
  <c r="F38" i="1"/>
  <c r="F31" i="1"/>
  <c r="F32" i="1"/>
  <c r="F33" i="1"/>
  <c r="F34" i="1"/>
  <c r="F35" i="1"/>
  <c r="F36" i="1"/>
  <c r="F42" i="1" l="1"/>
  <c r="F43" i="1"/>
  <c r="F45" i="1"/>
  <c r="F46" i="1"/>
  <c r="F48" i="1"/>
  <c r="F41" i="1"/>
  <c r="F9" i="1"/>
  <c r="F39" i="1" s="1"/>
  <c r="F51" i="1" l="1"/>
  <c r="F71" i="1" s="1"/>
</calcChain>
</file>

<file path=xl/sharedStrings.xml><?xml version="1.0" encoding="utf-8"?>
<sst xmlns="http://schemas.openxmlformats.org/spreadsheetml/2006/main" count="146" uniqueCount="85">
  <si>
    <t>Piso</t>
  </si>
  <si>
    <t>Recinto</t>
  </si>
  <si>
    <t>Superficie Proyecto</t>
  </si>
  <si>
    <t>Carga de ocupación</t>
  </si>
  <si>
    <t>Destino</t>
  </si>
  <si>
    <t>Sala Multiuso</t>
  </si>
  <si>
    <t>Vacunatorio</t>
  </si>
  <si>
    <t>Toma de muestras</t>
  </si>
  <si>
    <t>Despacho PNAC</t>
  </si>
  <si>
    <t>Bodega PNAC</t>
  </si>
  <si>
    <t>Sala Rehabilitacion</t>
  </si>
  <si>
    <t>Servicio ambulatorio</t>
  </si>
  <si>
    <t>Oficinas administrativas</t>
  </si>
  <si>
    <t>Salas de espera</t>
  </si>
  <si>
    <t>Bodegas, archivos</t>
  </si>
  <si>
    <t>PRIMER PISO</t>
  </si>
  <si>
    <t>Oficinas Administrativas</t>
  </si>
  <si>
    <t>Salas de Espera</t>
  </si>
  <si>
    <t>SEGUNDO PISO</t>
  </si>
  <si>
    <t>Subtotal</t>
  </si>
  <si>
    <t>TOTAL</t>
  </si>
  <si>
    <t xml:space="preserve">Sala podologia </t>
  </si>
  <si>
    <t>Box de curación y tratamiento</t>
  </si>
  <si>
    <t>Box ERA</t>
  </si>
  <si>
    <t>Box IRA</t>
  </si>
  <si>
    <t>Unidad de esterilizacion</t>
  </si>
  <si>
    <t>Some area procedimientos</t>
  </si>
  <si>
    <t>OIRS</t>
  </si>
  <si>
    <t>Sala servicios externos</t>
  </si>
  <si>
    <t>Sala guardias y choferes</t>
  </si>
  <si>
    <t>Sala de espera PNAC</t>
  </si>
  <si>
    <t>Sala de espera farmacia</t>
  </si>
  <si>
    <t>Despacho farmacia</t>
  </si>
  <si>
    <t>Sala de estimulacion temprana</t>
  </si>
  <si>
    <t>Sala de espera general</t>
  </si>
  <si>
    <t>Botiquin/ bodega farmacos</t>
  </si>
  <si>
    <t>Box psicologico</t>
  </si>
  <si>
    <t>Trabajo clinico grupal</t>
  </si>
  <si>
    <t>Box ginecologico</t>
  </si>
  <si>
    <t>Box dental</t>
  </si>
  <si>
    <t>Unidad satelite some</t>
  </si>
  <si>
    <t>Sala de inf. prof. y tec.</t>
  </si>
  <si>
    <t>Oficina tecnica sigges y rem</t>
  </si>
  <si>
    <t>Of. Subdir. Admin.</t>
  </si>
  <si>
    <t>Oficina dirección</t>
  </si>
  <si>
    <t>Sala de espera</t>
  </si>
  <si>
    <t>Rx dental</t>
  </si>
  <si>
    <t>ESTACIONAMIENTOS</t>
  </si>
  <si>
    <t>Estacionamientos ambulancia</t>
  </si>
  <si>
    <t>CARGA DE OCUPACIÓN</t>
  </si>
  <si>
    <t>Box clinico multiproposito 1</t>
  </si>
  <si>
    <t>Box clinico multiproposito 2</t>
  </si>
  <si>
    <t>Secretaria</t>
  </si>
  <si>
    <t>Estacionamientos funcionarios y visita</t>
  </si>
  <si>
    <t>Estacionamientos discapacitado</t>
  </si>
  <si>
    <t>Estacionamiento carga y descarga</t>
  </si>
  <si>
    <t>Box Procedimientos</t>
  </si>
  <si>
    <t>Oficina Jefe Some</t>
  </si>
  <si>
    <t>Linea 800</t>
  </si>
  <si>
    <t>Sala de acogida</t>
  </si>
  <si>
    <t>Box Químico</t>
  </si>
  <si>
    <t>TERCER PISO</t>
  </si>
  <si>
    <t>Lactario público</t>
  </si>
  <si>
    <t>Estar SAPU</t>
  </si>
  <si>
    <t>Bodegas farmacos SAPU</t>
  </si>
  <si>
    <t>Box Ecografía</t>
  </si>
  <si>
    <t>Bodega General</t>
  </si>
  <si>
    <t>Cafeteria</t>
  </si>
  <si>
    <t>Sala informa para profesionales</t>
  </si>
  <si>
    <t>Camarines</t>
  </si>
  <si>
    <t>camarines</t>
  </si>
  <si>
    <t>comedores</t>
  </si>
  <si>
    <t>MATERIA</t>
  </si>
  <si>
    <t>PROYECTO</t>
  </si>
  <si>
    <t>LUGAR</t>
  </si>
  <si>
    <t>PROPIETARIO</t>
  </si>
  <si>
    <t>ARQUITECTO</t>
  </si>
  <si>
    <t>CENTRO DE SALUD FAMILIAR VILLA ALEGRE DE TEMUCO</t>
  </si>
  <si>
    <t>CALLE ARGENTINA 0875, TEMUCO</t>
  </si>
  <si>
    <t>SERVIU REGIÓN DE LA ARAUCANÍA</t>
  </si>
  <si>
    <t>CARLOS ULLOA OJEDA</t>
  </si>
  <si>
    <t>Carlos Ulloa Ojeda</t>
  </si>
  <si>
    <t>Arquitecto</t>
  </si>
  <si>
    <t>Requerido m²xPersona</t>
  </si>
  <si>
    <t>CUADRO DE CARGA DE OCUPACIÓN  Art. 4.2.4 OGUC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</si>
</sst>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8" borderId="14" xfId="0" applyFont="1" applyFill="1" applyBorder="1"/>
    <xf numFmtId="0" fontId="1" fillId="8" borderId="15" xfId="0" applyFont="1" applyFill="1" applyBorder="1"/>
    <xf numFmtId="0" fontId="1" fillId="8" borderId="16" xfId="0" applyFont="1" applyFill="1" applyBorder="1"/>
    <xf numFmtId="0" fontId="2" fillId="0" borderId="0" xfId="0" applyFont="1"/>
    <xf numFmtId="0" fontId="1" fillId="8" borderId="17" xfId="0" applyFont="1" applyFill="1" applyBorder="1"/>
    <xf numFmtId="0" fontId="1" fillId="8" borderId="0" xfId="0" applyFont="1" applyFill="1" applyBorder="1"/>
    <xf numFmtId="0" fontId="1" fillId="8" borderId="18" xfId="0" applyFont="1" applyFill="1" applyBorder="1"/>
    <xf numFmtId="0" fontId="1" fillId="8" borderId="17" xfId="0" applyFont="1" applyFill="1" applyBorder="1" applyAlignment="1">
      <alignment vertical="center"/>
    </xf>
    <xf numFmtId="0" fontId="1" fillId="8" borderId="0" xfId="0" applyFont="1" applyFill="1" applyBorder="1" applyAlignment="1">
      <alignment vertical="center"/>
    </xf>
    <xf numFmtId="0" fontId="1" fillId="8" borderId="18" xfId="0" applyFont="1" applyFill="1" applyBorder="1" applyAlignment="1">
      <alignment vertical="center"/>
    </xf>
    <xf numFmtId="0" fontId="1" fillId="8" borderId="19" xfId="0" applyFont="1" applyFill="1" applyBorder="1" applyAlignment="1">
      <alignment vertical="center"/>
    </xf>
    <xf numFmtId="0" fontId="1" fillId="8" borderId="20" xfId="0" applyFont="1" applyFill="1" applyBorder="1" applyAlignment="1">
      <alignment vertical="center"/>
    </xf>
    <xf numFmtId="0" fontId="1" fillId="8" borderId="2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2" fillId="0" borderId="5" xfId="0" applyFont="1" applyBorder="1"/>
    <xf numFmtId="164" fontId="2" fillId="0" borderId="0" xfId="0" applyNumberFormat="1" applyFont="1" applyBorder="1"/>
    <xf numFmtId="0" fontId="2" fillId="0" borderId="0" xfId="0" applyFont="1" applyFill="1"/>
    <xf numFmtId="0" fontId="1" fillId="0" borderId="0" xfId="0" applyFont="1"/>
    <xf numFmtId="0" fontId="2" fillId="0" borderId="0" xfId="0" applyFont="1" applyBorder="1"/>
    <xf numFmtId="0" fontId="2" fillId="7" borderId="0" xfId="0" applyFont="1" applyFill="1"/>
    <xf numFmtId="164" fontId="2" fillId="0" borderId="5" xfId="0" applyNumberFormat="1" applyFont="1" applyBorder="1"/>
    <xf numFmtId="0" fontId="2" fillId="0" borderId="5" xfId="0" applyFont="1" applyFill="1" applyBorder="1"/>
    <xf numFmtId="164" fontId="2" fillId="0" borderId="0" xfId="0" applyNumberFormat="1" applyFont="1" applyFill="1" applyBorder="1"/>
    <xf numFmtId="0" fontId="2" fillId="0" borderId="6" xfId="0" applyFont="1" applyBorder="1"/>
    <xf numFmtId="164" fontId="2" fillId="0" borderId="6" xfId="0" applyNumberFormat="1" applyFont="1" applyBorder="1"/>
    <xf numFmtId="0" fontId="1" fillId="3" borderId="9" xfId="0" applyFont="1" applyFill="1" applyBorder="1"/>
    <xf numFmtId="164" fontId="1" fillId="3" borderId="10" xfId="0" applyNumberFormat="1" applyFont="1" applyFill="1" applyBorder="1"/>
    <xf numFmtId="0" fontId="2" fillId="0" borderId="8" xfId="0" applyFont="1" applyBorder="1"/>
    <xf numFmtId="0" fontId="2" fillId="0" borderId="7" xfId="0" applyFont="1" applyBorder="1"/>
    <xf numFmtId="164" fontId="2" fillId="0" borderId="8" xfId="0" applyNumberFormat="1" applyFont="1" applyBorder="1"/>
    <xf numFmtId="0" fontId="2" fillId="0" borderId="0" xfId="0" applyFont="1" applyFill="1" applyBorder="1"/>
    <xf numFmtId="0" fontId="2" fillId="0" borderId="13" xfId="0" applyFont="1" applyBorder="1"/>
    <xf numFmtId="0" fontId="1" fillId="5" borderId="9" xfId="0" applyFont="1" applyFill="1" applyBorder="1"/>
    <xf numFmtId="164" fontId="1" fillId="5" borderId="10" xfId="0" applyNumberFormat="1" applyFont="1" applyFill="1" applyBorder="1"/>
    <xf numFmtId="164" fontId="2" fillId="0" borderId="12" xfId="0" applyNumberFormat="1" applyFont="1" applyBorder="1"/>
    <xf numFmtId="164" fontId="2" fillId="0" borderId="5" xfId="0" applyNumberFormat="1" applyFont="1" applyFill="1" applyBorder="1"/>
    <xf numFmtId="0" fontId="1" fillId="6" borderId="1" xfId="0" applyFont="1" applyFill="1" applyBorder="1"/>
    <xf numFmtId="164" fontId="1" fillId="6" borderId="3" xfId="0" applyNumberFormat="1" applyFont="1" applyFill="1" applyBorder="1"/>
    <xf numFmtId="0" fontId="2" fillId="0" borderId="0" xfId="0" applyFont="1" applyAlignment="1">
      <alignment horizontal="center"/>
    </xf>
    <xf numFmtId="0" fontId="1" fillId="6" borderId="11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1" fillId="2" borderId="11" xfId="0" applyFont="1" applyFill="1" applyBorder="1"/>
    <xf numFmtId="0" fontId="1" fillId="2" borderId="4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6" xfId="0" applyFont="1" applyFill="1" applyBorder="1" applyAlignment="1">
      <alignment horizontal="center" vertical="center" textRotation="90"/>
    </xf>
    <xf numFmtId="164" fontId="2" fillId="0" borderId="4" xfId="0" applyNumberFormat="1" applyFont="1" applyBorder="1"/>
    <xf numFmtId="164" fontId="2" fillId="0" borderId="10" xfId="0" applyNumberFormat="1" applyFont="1" applyBorder="1"/>
    <xf numFmtId="0" fontId="2" fillId="0" borderId="2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409606</xdr:colOff>
      <xdr:row>74</xdr:row>
      <xdr:rowOff>107157</xdr:rowOff>
    </xdr:from>
    <xdr:to>
      <xdr:col>4</xdr:col>
      <xdr:colOff>658089</xdr:colOff>
      <xdr:row>96</xdr:row>
      <xdr:rowOff>39368</xdr:rowOff>
    </xdr:to>
    <xdr:pic>
      <xdr:nvPicPr>
        <xdr:cNvPr id="2" name="1 Imagen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936" t="36668" r="38585" b="14238"/>
        <a:stretch/>
      </xdr:blipFill>
      <xdr:spPr>
        <a:xfrm>
          <a:off x="409606" y="12930188"/>
          <a:ext cx="6701671" cy="3599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tabSelected="1" view="pageBreakPreview" zoomScale="80" zoomScaleNormal="80" zoomScaleSheetLayoutView="80" workbookViewId="0">
      <selection activeCell="I16" sqref="I16"/>
    </sheetView>
  </sheetViews>
  <sheetFormatPr baseColWidth="10" defaultRowHeight="12.75" x14ac:dyDescent="0.2"/>
  <cols>
    <col min="1" max="1" width="14.7109375" style="4" customWidth="1"/>
    <col min="2" max="2" width="41.42578125" style="4" customWidth="1"/>
    <col min="3" max="3" width="25.42578125" style="4" customWidth="1"/>
    <col min="4" max="4" width="15.42578125" style="4" customWidth="1"/>
    <col min="5" max="5" width="12.5703125" style="4" customWidth="1"/>
    <col min="6" max="6" width="17.85546875" style="4" customWidth="1"/>
    <col min="7" max="8" width="11.42578125" style="4"/>
    <col min="9" max="9" width="47" style="4" bestFit="1" customWidth="1"/>
    <col min="10" max="10" width="13.140625" style="4" bestFit="1" customWidth="1"/>
    <col min="11" max="16384" width="11.42578125" style="4"/>
  </cols>
  <sheetData>
    <row r="1" spans="1:9" ht="15" customHeight="1" x14ac:dyDescent="0.2">
      <c r="A1" s="1" t="s">
        <v>72</v>
      </c>
      <c r="B1" s="2" t="s">
        <v>84</v>
      </c>
      <c r="C1" s="2"/>
      <c r="D1" s="2"/>
      <c r="E1" s="2"/>
      <c r="F1" s="3"/>
    </row>
    <row r="2" spans="1:9" ht="15" customHeight="1" x14ac:dyDescent="0.2">
      <c r="A2" s="5" t="s">
        <v>73</v>
      </c>
      <c r="B2" s="6" t="s">
        <v>77</v>
      </c>
      <c r="C2" s="6"/>
      <c r="D2" s="6"/>
      <c r="E2" s="6"/>
      <c r="F2" s="7"/>
    </row>
    <row r="3" spans="1:9" ht="15" customHeight="1" x14ac:dyDescent="0.2">
      <c r="A3" s="5" t="s">
        <v>74</v>
      </c>
      <c r="B3" s="6" t="s">
        <v>78</v>
      </c>
      <c r="C3" s="6"/>
      <c r="D3" s="6"/>
      <c r="E3" s="6"/>
      <c r="F3" s="7"/>
    </row>
    <row r="4" spans="1:9" ht="15" customHeight="1" x14ac:dyDescent="0.2">
      <c r="A4" s="8" t="s">
        <v>75</v>
      </c>
      <c r="B4" s="9" t="s">
        <v>79</v>
      </c>
      <c r="C4" s="9"/>
      <c r="D4" s="9"/>
      <c r="E4" s="9"/>
      <c r="F4" s="10"/>
    </row>
    <row r="5" spans="1:9" ht="15" customHeight="1" thickBot="1" x14ac:dyDescent="0.25">
      <c r="A5" s="11" t="s">
        <v>76</v>
      </c>
      <c r="B5" s="12" t="s">
        <v>80</v>
      </c>
      <c r="C5" s="12"/>
      <c r="D5" s="12"/>
      <c r="E5" s="12"/>
      <c r="F5" s="13"/>
    </row>
    <row r="6" spans="1:9" ht="15" customHeight="1" x14ac:dyDescent="0.2">
      <c r="A6" s="14"/>
      <c r="B6" s="14"/>
      <c r="C6" s="14"/>
      <c r="D6" s="14"/>
      <c r="E6" s="14"/>
      <c r="F6" s="14"/>
    </row>
    <row r="7" spans="1:9" ht="13.5" thickBot="1" x14ac:dyDescent="0.25"/>
    <row r="8" spans="1:9" ht="33" customHeight="1" thickBot="1" x14ac:dyDescent="0.25">
      <c r="A8" s="15" t="s">
        <v>0</v>
      </c>
      <c r="B8" s="16" t="s">
        <v>1</v>
      </c>
      <c r="C8" s="16" t="s">
        <v>4</v>
      </c>
      <c r="D8" s="16" t="s">
        <v>83</v>
      </c>
      <c r="E8" s="16" t="s">
        <v>2</v>
      </c>
      <c r="F8" s="17" t="s">
        <v>3</v>
      </c>
    </row>
    <row r="9" spans="1:9" x14ac:dyDescent="0.2">
      <c r="A9" s="46" t="s">
        <v>15</v>
      </c>
      <c r="B9" s="18" t="s">
        <v>5</v>
      </c>
      <c r="C9" s="18" t="s">
        <v>11</v>
      </c>
      <c r="D9" s="18">
        <v>6</v>
      </c>
      <c r="E9" s="52">
        <v>42</v>
      </c>
      <c r="F9" s="19">
        <f>E9/D9</f>
        <v>7</v>
      </c>
      <c r="G9" s="20"/>
    </row>
    <row r="10" spans="1:9" x14ac:dyDescent="0.2">
      <c r="A10" s="46"/>
      <c r="B10" s="18" t="s">
        <v>10</v>
      </c>
      <c r="C10" s="18" t="s">
        <v>11</v>
      </c>
      <c r="D10" s="18">
        <v>6</v>
      </c>
      <c r="E10" s="18">
        <v>100</v>
      </c>
      <c r="F10" s="19">
        <f t="shared" ref="F10:F30" si="0">E10/D10</f>
        <v>16.666666666666668</v>
      </c>
      <c r="G10" s="20"/>
    </row>
    <row r="11" spans="1:9" x14ac:dyDescent="0.2">
      <c r="A11" s="46"/>
      <c r="B11" s="18" t="s">
        <v>7</v>
      </c>
      <c r="C11" s="18" t="s">
        <v>11</v>
      </c>
      <c r="D11" s="18">
        <v>6</v>
      </c>
      <c r="E11" s="18">
        <v>24</v>
      </c>
      <c r="F11" s="19">
        <f t="shared" si="0"/>
        <v>4</v>
      </c>
      <c r="G11" s="20"/>
    </row>
    <row r="12" spans="1:9" x14ac:dyDescent="0.2">
      <c r="A12" s="46"/>
      <c r="B12" s="18" t="s">
        <v>62</v>
      </c>
      <c r="C12" s="18" t="s">
        <v>11</v>
      </c>
      <c r="D12" s="18">
        <v>6</v>
      </c>
      <c r="E12" s="18">
        <v>3.07</v>
      </c>
      <c r="F12" s="19">
        <f t="shared" si="0"/>
        <v>0.5116666666666666</v>
      </c>
      <c r="G12" s="20"/>
    </row>
    <row r="13" spans="1:9" x14ac:dyDescent="0.2">
      <c r="A13" s="46"/>
      <c r="B13" s="18" t="s">
        <v>22</v>
      </c>
      <c r="C13" s="18" t="s">
        <v>11</v>
      </c>
      <c r="D13" s="18">
        <v>6</v>
      </c>
      <c r="E13" s="18">
        <v>24</v>
      </c>
      <c r="F13" s="19">
        <f t="shared" si="0"/>
        <v>4</v>
      </c>
      <c r="G13" s="20"/>
    </row>
    <row r="14" spans="1:9" x14ac:dyDescent="0.2">
      <c r="A14" s="46"/>
      <c r="B14" s="18" t="s">
        <v>33</v>
      </c>
      <c r="C14" s="18" t="s">
        <v>11</v>
      </c>
      <c r="D14" s="18">
        <v>6</v>
      </c>
      <c r="E14" s="18">
        <v>30.6</v>
      </c>
      <c r="F14" s="19">
        <f t="shared" si="0"/>
        <v>5.1000000000000005</v>
      </c>
      <c r="G14" s="20"/>
    </row>
    <row r="15" spans="1:9" x14ac:dyDescent="0.2">
      <c r="A15" s="46"/>
      <c r="B15" s="18" t="s">
        <v>23</v>
      </c>
      <c r="C15" s="18" t="s">
        <v>11</v>
      </c>
      <c r="D15" s="18">
        <v>6</v>
      </c>
      <c r="E15" s="18">
        <v>24</v>
      </c>
      <c r="F15" s="19">
        <f t="shared" si="0"/>
        <v>4</v>
      </c>
      <c r="G15" s="20"/>
    </row>
    <row r="16" spans="1:9" x14ac:dyDescent="0.2">
      <c r="A16" s="46"/>
      <c r="B16" s="18" t="s">
        <v>24</v>
      </c>
      <c r="C16" s="18" t="s">
        <v>11</v>
      </c>
      <c r="D16" s="18">
        <v>6</v>
      </c>
      <c r="E16" s="18">
        <v>24</v>
      </c>
      <c r="F16" s="19">
        <f t="shared" si="0"/>
        <v>4</v>
      </c>
      <c r="G16" s="20"/>
      <c r="I16" s="21"/>
    </row>
    <row r="17" spans="1:9" x14ac:dyDescent="0.2">
      <c r="A17" s="46"/>
      <c r="B17" s="18" t="s">
        <v>59</v>
      </c>
      <c r="C17" s="18" t="s">
        <v>11</v>
      </c>
      <c r="D17" s="18">
        <v>6</v>
      </c>
      <c r="E17" s="18">
        <v>12.6</v>
      </c>
      <c r="F17" s="19">
        <f t="shared" si="0"/>
        <v>2.1</v>
      </c>
      <c r="G17" s="20"/>
      <c r="I17" s="21"/>
    </row>
    <row r="18" spans="1:9" x14ac:dyDescent="0.2">
      <c r="A18" s="46"/>
      <c r="B18" s="18" t="s">
        <v>56</v>
      </c>
      <c r="C18" s="18" t="s">
        <v>11</v>
      </c>
      <c r="D18" s="18">
        <v>6</v>
      </c>
      <c r="E18" s="18">
        <v>19.600000000000001</v>
      </c>
      <c r="F18" s="19">
        <f t="shared" si="0"/>
        <v>3.2666666666666671</v>
      </c>
      <c r="G18" s="20"/>
      <c r="I18" s="21"/>
    </row>
    <row r="19" spans="1:9" x14ac:dyDescent="0.2">
      <c r="A19" s="46"/>
      <c r="B19" s="18" t="s">
        <v>37</v>
      </c>
      <c r="C19" s="22" t="s">
        <v>11</v>
      </c>
      <c r="D19" s="18">
        <v>6</v>
      </c>
      <c r="E19" s="18">
        <v>15.43</v>
      </c>
      <c r="F19" s="19">
        <f t="shared" si="0"/>
        <v>2.5716666666666668</v>
      </c>
      <c r="G19" s="20"/>
    </row>
    <row r="20" spans="1:9" x14ac:dyDescent="0.2">
      <c r="A20" s="46"/>
      <c r="B20" s="18" t="s">
        <v>8</v>
      </c>
      <c r="C20" s="18" t="s">
        <v>12</v>
      </c>
      <c r="D20" s="18">
        <v>10</v>
      </c>
      <c r="E20" s="18">
        <v>12</v>
      </c>
      <c r="F20" s="19">
        <f t="shared" si="0"/>
        <v>1.2</v>
      </c>
      <c r="G20" s="20"/>
    </row>
    <row r="21" spans="1:9" x14ac:dyDescent="0.2">
      <c r="A21" s="46"/>
      <c r="B21" s="18" t="s">
        <v>32</v>
      </c>
      <c r="C21" s="18" t="s">
        <v>12</v>
      </c>
      <c r="D21" s="18">
        <v>10</v>
      </c>
      <c r="E21" s="18">
        <v>18</v>
      </c>
      <c r="F21" s="19">
        <f t="shared" si="0"/>
        <v>1.8</v>
      </c>
      <c r="G21" s="20"/>
    </row>
    <row r="22" spans="1:9" x14ac:dyDescent="0.2">
      <c r="A22" s="46"/>
      <c r="B22" s="18" t="s">
        <v>26</v>
      </c>
      <c r="C22" s="18" t="s">
        <v>12</v>
      </c>
      <c r="D22" s="18">
        <v>10</v>
      </c>
      <c r="E22" s="18">
        <v>16</v>
      </c>
      <c r="F22" s="19">
        <f t="shared" si="0"/>
        <v>1.6</v>
      </c>
      <c r="G22" s="20"/>
    </row>
    <row r="23" spans="1:9" x14ac:dyDescent="0.2">
      <c r="A23" s="46"/>
      <c r="B23" s="18" t="s">
        <v>27</v>
      </c>
      <c r="C23" s="18" t="s">
        <v>12</v>
      </c>
      <c r="D23" s="18">
        <v>10</v>
      </c>
      <c r="E23" s="18">
        <v>7.6</v>
      </c>
      <c r="F23" s="19">
        <f t="shared" si="0"/>
        <v>0.76</v>
      </c>
      <c r="G23" s="23"/>
    </row>
    <row r="24" spans="1:9" x14ac:dyDescent="0.2">
      <c r="A24" s="46"/>
      <c r="B24" s="18" t="s">
        <v>57</v>
      </c>
      <c r="C24" s="18" t="s">
        <v>12</v>
      </c>
      <c r="D24" s="18">
        <v>10</v>
      </c>
      <c r="E24" s="18">
        <v>9.4600000000000009</v>
      </c>
      <c r="F24" s="19">
        <f t="shared" si="0"/>
        <v>0.94600000000000006</v>
      </c>
      <c r="G24" s="23"/>
    </row>
    <row r="25" spans="1:9" x14ac:dyDescent="0.2">
      <c r="A25" s="46"/>
      <c r="B25" s="18" t="s">
        <v>6</v>
      </c>
      <c r="C25" s="18" t="s">
        <v>11</v>
      </c>
      <c r="D25" s="18">
        <v>6</v>
      </c>
      <c r="E25" s="18">
        <v>15</v>
      </c>
      <c r="F25" s="19">
        <f t="shared" si="0"/>
        <v>2.5</v>
      </c>
      <c r="G25" s="23"/>
    </row>
    <row r="26" spans="1:9" x14ac:dyDescent="0.2">
      <c r="A26" s="46"/>
      <c r="B26" s="18" t="s">
        <v>21</v>
      </c>
      <c r="C26" s="18" t="s">
        <v>11</v>
      </c>
      <c r="D26" s="18">
        <v>6</v>
      </c>
      <c r="E26" s="18">
        <v>15.19</v>
      </c>
      <c r="F26" s="50">
        <f t="shared" si="0"/>
        <v>2.5316666666666667</v>
      </c>
      <c r="G26" s="23"/>
    </row>
    <row r="27" spans="1:9" x14ac:dyDescent="0.2">
      <c r="A27" s="46"/>
      <c r="B27" s="18" t="s">
        <v>63</v>
      </c>
      <c r="C27" s="18" t="s">
        <v>12</v>
      </c>
      <c r="D27" s="18">
        <v>10</v>
      </c>
      <c r="E27" s="18">
        <v>12</v>
      </c>
      <c r="F27" s="50">
        <f t="shared" si="0"/>
        <v>1.2</v>
      </c>
      <c r="G27" s="23"/>
    </row>
    <row r="28" spans="1:9" x14ac:dyDescent="0.2">
      <c r="A28" s="46"/>
      <c r="B28" s="18" t="s">
        <v>29</v>
      </c>
      <c r="C28" s="18" t="s">
        <v>12</v>
      </c>
      <c r="D28" s="18">
        <v>10</v>
      </c>
      <c r="E28" s="18">
        <v>11</v>
      </c>
      <c r="F28" s="50">
        <f t="shared" si="0"/>
        <v>1.1000000000000001</v>
      </c>
      <c r="G28" s="23"/>
    </row>
    <row r="29" spans="1:9" x14ac:dyDescent="0.2">
      <c r="A29" s="46"/>
      <c r="B29" s="25" t="s">
        <v>64</v>
      </c>
      <c r="C29" s="18" t="s">
        <v>14</v>
      </c>
      <c r="D29" s="18">
        <v>40</v>
      </c>
      <c r="E29" s="25">
        <v>7.6</v>
      </c>
      <c r="F29" s="26">
        <f t="shared" si="0"/>
        <v>0.19</v>
      </c>
      <c r="G29" s="23"/>
    </row>
    <row r="30" spans="1:9" x14ac:dyDescent="0.2">
      <c r="A30" s="46"/>
      <c r="B30" s="18" t="s">
        <v>65</v>
      </c>
      <c r="C30" s="18" t="s">
        <v>11</v>
      </c>
      <c r="D30" s="18">
        <v>6</v>
      </c>
      <c r="E30" s="25">
        <v>17.25</v>
      </c>
      <c r="F30" s="26">
        <f t="shared" si="0"/>
        <v>2.875</v>
      </c>
      <c r="G30" s="23"/>
    </row>
    <row r="31" spans="1:9" x14ac:dyDescent="0.2">
      <c r="A31" s="46"/>
      <c r="B31" s="18" t="s">
        <v>60</v>
      </c>
      <c r="C31" s="18" t="s">
        <v>12</v>
      </c>
      <c r="D31" s="18">
        <v>10</v>
      </c>
      <c r="E31" s="18">
        <v>12</v>
      </c>
      <c r="F31" s="50">
        <f>E31/D31</f>
        <v>1.2</v>
      </c>
      <c r="G31" s="23"/>
    </row>
    <row r="32" spans="1:9" x14ac:dyDescent="0.2">
      <c r="A32" s="46"/>
      <c r="B32" s="18" t="s">
        <v>30</v>
      </c>
      <c r="C32" s="18" t="s">
        <v>13</v>
      </c>
      <c r="D32" s="18">
        <v>0.8</v>
      </c>
      <c r="E32" s="18">
        <v>16</v>
      </c>
      <c r="F32" s="50">
        <f t="shared" ref="F32:F37" si="1">E32/D32</f>
        <v>20</v>
      </c>
      <c r="G32" s="23"/>
    </row>
    <row r="33" spans="1:7" x14ac:dyDescent="0.2">
      <c r="A33" s="46"/>
      <c r="B33" s="18" t="s">
        <v>31</v>
      </c>
      <c r="C33" s="18" t="s">
        <v>13</v>
      </c>
      <c r="D33" s="18">
        <v>0.8</v>
      </c>
      <c r="E33" s="18">
        <v>16</v>
      </c>
      <c r="F33" s="50">
        <f t="shared" si="1"/>
        <v>20</v>
      </c>
      <c r="G33" s="23"/>
    </row>
    <row r="34" spans="1:7" x14ac:dyDescent="0.2">
      <c r="A34" s="46"/>
      <c r="B34" s="18" t="s">
        <v>34</v>
      </c>
      <c r="C34" s="18" t="s">
        <v>13</v>
      </c>
      <c r="D34" s="18">
        <v>0.8</v>
      </c>
      <c r="E34" s="18">
        <v>20</v>
      </c>
      <c r="F34" s="50">
        <f t="shared" si="1"/>
        <v>25</v>
      </c>
      <c r="G34" s="23"/>
    </row>
    <row r="35" spans="1:7" x14ac:dyDescent="0.2">
      <c r="A35" s="46"/>
      <c r="B35" s="18" t="s">
        <v>9</v>
      </c>
      <c r="C35" s="18" t="s">
        <v>14</v>
      </c>
      <c r="D35" s="18">
        <v>40</v>
      </c>
      <c r="E35" s="18">
        <v>30.25</v>
      </c>
      <c r="F35" s="50">
        <f t="shared" si="1"/>
        <v>0.75624999999999998</v>
      </c>
      <c r="G35" s="23"/>
    </row>
    <row r="36" spans="1:7" x14ac:dyDescent="0.2">
      <c r="A36" s="46"/>
      <c r="B36" s="18" t="s">
        <v>35</v>
      </c>
      <c r="C36" s="18" t="s">
        <v>14</v>
      </c>
      <c r="D36" s="18">
        <v>40</v>
      </c>
      <c r="E36" s="18">
        <v>55.66</v>
      </c>
      <c r="F36" s="50">
        <f t="shared" si="1"/>
        <v>1.3915</v>
      </c>
      <c r="G36" s="23"/>
    </row>
    <row r="37" spans="1:7" x14ac:dyDescent="0.2">
      <c r="A37" s="46"/>
      <c r="B37" s="18" t="s">
        <v>66</v>
      </c>
      <c r="C37" s="18" t="s">
        <v>14</v>
      </c>
      <c r="D37" s="18">
        <v>40</v>
      </c>
      <c r="E37" s="18">
        <v>16.03</v>
      </c>
      <c r="F37" s="50">
        <f t="shared" si="1"/>
        <v>0.40075000000000005</v>
      </c>
      <c r="G37" s="23"/>
    </row>
    <row r="38" spans="1:7" x14ac:dyDescent="0.2">
      <c r="A38" s="46"/>
      <c r="B38" s="27" t="s">
        <v>28</v>
      </c>
      <c r="C38" s="27" t="s">
        <v>12</v>
      </c>
      <c r="D38" s="27">
        <v>10</v>
      </c>
      <c r="E38" s="27">
        <v>12.71</v>
      </c>
      <c r="F38" s="51">
        <f>E38/D38</f>
        <v>1.2710000000000001</v>
      </c>
      <c r="G38" s="20"/>
    </row>
    <row r="39" spans="1:7" x14ac:dyDescent="0.2">
      <c r="E39" s="29" t="s">
        <v>19</v>
      </c>
      <c r="F39" s="30">
        <f>SUM(F9:F38)</f>
        <v>139.93883333333329</v>
      </c>
    </row>
    <row r="41" spans="1:7" x14ac:dyDescent="0.2">
      <c r="A41" s="47" t="s">
        <v>18</v>
      </c>
      <c r="B41" s="31" t="s">
        <v>36</v>
      </c>
      <c r="C41" s="32" t="s">
        <v>11</v>
      </c>
      <c r="D41" s="31">
        <v>6</v>
      </c>
      <c r="E41" s="32">
        <v>24</v>
      </c>
      <c r="F41" s="33">
        <f t="shared" ref="F41:F49" si="2">E41/D41</f>
        <v>4</v>
      </c>
    </row>
    <row r="42" spans="1:7" x14ac:dyDescent="0.2">
      <c r="A42" s="48"/>
      <c r="B42" s="18" t="s">
        <v>37</v>
      </c>
      <c r="C42" s="22" t="s">
        <v>11</v>
      </c>
      <c r="D42" s="18">
        <v>6</v>
      </c>
      <c r="E42" s="34">
        <v>31.43</v>
      </c>
      <c r="F42" s="24">
        <f t="shared" si="2"/>
        <v>5.2383333333333333</v>
      </c>
    </row>
    <row r="43" spans="1:7" x14ac:dyDescent="0.2">
      <c r="A43" s="48"/>
      <c r="B43" s="18" t="s">
        <v>50</v>
      </c>
      <c r="C43" s="22" t="s">
        <v>11</v>
      </c>
      <c r="D43" s="18">
        <v>6</v>
      </c>
      <c r="E43" s="34">
        <v>170.46</v>
      </c>
      <c r="F43" s="24">
        <f t="shared" si="2"/>
        <v>28.41</v>
      </c>
    </row>
    <row r="44" spans="1:7" x14ac:dyDescent="0.2">
      <c r="A44" s="48"/>
      <c r="B44" s="18" t="s">
        <v>51</v>
      </c>
      <c r="C44" s="22" t="s">
        <v>11</v>
      </c>
      <c r="D44" s="18">
        <v>6</v>
      </c>
      <c r="E44" s="34">
        <v>24.3</v>
      </c>
      <c r="F44" s="24">
        <f t="shared" si="2"/>
        <v>4.05</v>
      </c>
    </row>
    <row r="45" spans="1:7" x14ac:dyDescent="0.2">
      <c r="A45" s="48"/>
      <c r="B45" s="18" t="s">
        <v>38</v>
      </c>
      <c r="C45" s="22" t="s">
        <v>11</v>
      </c>
      <c r="D45" s="18">
        <v>6</v>
      </c>
      <c r="E45" s="34">
        <v>35.33</v>
      </c>
      <c r="F45" s="24">
        <f t="shared" si="2"/>
        <v>5.8883333333333328</v>
      </c>
    </row>
    <row r="46" spans="1:7" ht="16.5" customHeight="1" x14ac:dyDescent="0.2">
      <c r="A46" s="48"/>
      <c r="B46" s="18" t="s">
        <v>39</v>
      </c>
      <c r="C46" s="22" t="s">
        <v>11</v>
      </c>
      <c r="D46" s="18">
        <v>6</v>
      </c>
      <c r="E46" s="34">
        <v>61.2</v>
      </c>
      <c r="F46" s="24">
        <f t="shared" si="2"/>
        <v>10.200000000000001</v>
      </c>
    </row>
    <row r="47" spans="1:7" ht="16.5" customHeight="1" x14ac:dyDescent="0.2">
      <c r="A47" s="48"/>
      <c r="B47" s="18" t="s">
        <v>46</v>
      </c>
      <c r="C47" s="22" t="s">
        <v>11</v>
      </c>
      <c r="D47" s="18">
        <v>6</v>
      </c>
      <c r="E47" s="34">
        <v>12.26</v>
      </c>
      <c r="F47" s="24">
        <f t="shared" si="2"/>
        <v>2.0433333333333334</v>
      </c>
    </row>
    <row r="48" spans="1:7" x14ac:dyDescent="0.2">
      <c r="A48" s="48"/>
      <c r="B48" s="18" t="s">
        <v>40</v>
      </c>
      <c r="C48" s="22" t="s">
        <v>16</v>
      </c>
      <c r="D48" s="18">
        <v>6</v>
      </c>
      <c r="E48" s="34">
        <v>30.86</v>
      </c>
      <c r="F48" s="24">
        <f t="shared" si="2"/>
        <v>5.1433333333333335</v>
      </c>
    </row>
    <row r="49" spans="1:6" x14ac:dyDescent="0.2">
      <c r="A49" s="48"/>
      <c r="B49" s="18" t="s">
        <v>25</v>
      </c>
      <c r="C49" s="18" t="s">
        <v>11</v>
      </c>
      <c r="D49" s="18">
        <v>6</v>
      </c>
      <c r="E49" s="34">
        <v>31.6</v>
      </c>
      <c r="F49" s="24">
        <f t="shared" si="2"/>
        <v>5.2666666666666666</v>
      </c>
    </row>
    <row r="50" spans="1:6" x14ac:dyDescent="0.2">
      <c r="A50" s="49"/>
      <c r="B50" s="27" t="s">
        <v>45</v>
      </c>
      <c r="C50" s="35" t="s">
        <v>17</v>
      </c>
      <c r="D50" s="27">
        <v>0.8</v>
      </c>
      <c r="E50" s="35">
        <v>40</v>
      </c>
      <c r="F50" s="28">
        <f>E50/D50</f>
        <v>50</v>
      </c>
    </row>
    <row r="51" spans="1:6" x14ac:dyDescent="0.2">
      <c r="E51" s="36" t="s">
        <v>19</v>
      </c>
      <c r="F51" s="37">
        <f>SUM(F41:F50)</f>
        <v>120.24000000000001</v>
      </c>
    </row>
    <row r="53" spans="1:6" x14ac:dyDescent="0.2">
      <c r="A53" s="47" t="s">
        <v>61</v>
      </c>
      <c r="B53" s="31" t="s">
        <v>36</v>
      </c>
      <c r="C53" s="32" t="s">
        <v>11</v>
      </c>
      <c r="D53" s="31">
        <v>6</v>
      </c>
      <c r="E53" s="32">
        <v>12</v>
      </c>
      <c r="F53" s="33">
        <f t="shared" ref="F53:F61" si="3">E53/D53</f>
        <v>2</v>
      </c>
    </row>
    <row r="54" spans="1:6" x14ac:dyDescent="0.2">
      <c r="A54" s="48"/>
      <c r="B54" s="18" t="s">
        <v>37</v>
      </c>
      <c r="C54" s="22" t="s">
        <v>11</v>
      </c>
      <c r="D54" s="18">
        <v>6</v>
      </c>
      <c r="E54" s="34">
        <v>15.43</v>
      </c>
      <c r="F54" s="38">
        <f t="shared" si="3"/>
        <v>2.5716666666666668</v>
      </c>
    </row>
    <row r="55" spans="1:6" x14ac:dyDescent="0.2">
      <c r="A55" s="48"/>
      <c r="B55" s="18" t="s">
        <v>50</v>
      </c>
      <c r="C55" s="22" t="s">
        <v>11</v>
      </c>
      <c r="D55" s="18">
        <v>6</v>
      </c>
      <c r="E55" s="34">
        <v>84.66</v>
      </c>
      <c r="F55" s="38">
        <f t="shared" si="3"/>
        <v>14.11</v>
      </c>
    </row>
    <row r="56" spans="1:6" x14ac:dyDescent="0.2">
      <c r="A56" s="48"/>
      <c r="B56" s="18" t="s">
        <v>51</v>
      </c>
      <c r="C56" s="22" t="s">
        <v>11</v>
      </c>
      <c r="D56" s="18">
        <v>6</v>
      </c>
      <c r="E56" s="34">
        <v>12.22</v>
      </c>
      <c r="F56" s="38">
        <f t="shared" si="3"/>
        <v>2.0366666666666666</v>
      </c>
    </row>
    <row r="57" spans="1:6" x14ac:dyDescent="0.2">
      <c r="A57" s="48"/>
      <c r="B57" s="18" t="s">
        <v>38</v>
      </c>
      <c r="C57" s="22" t="s">
        <v>11</v>
      </c>
      <c r="D57" s="18">
        <v>6</v>
      </c>
      <c r="E57" s="34">
        <v>17.8</v>
      </c>
      <c r="F57" s="38">
        <f t="shared" si="3"/>
        <v>2.9666666666666668</v>
      </c>
    </row>
    <row r="58" spans="1:6" x14ac:dyDescent="0.2">
      <c r="A58" s="48"/>
      <c r="B58" s="18" t="s">
        <v>40</v>
      </c>
      <c r="C58" s="22" t="s">
        <v>16</v>
      </c>
      <c r="D58" s="18">
        <v>6</v>
      </c>
      <c r="E58" s="34">
        <v>15.43</v>
      </c>
      <c r="F58" s="38">
        <f t="shared" si="3"/>
        <v>2.5716666666666668</v>
      </c>
    </row>
    <row r="59" spans="1:6" x14ac:dyDescent="0.2">
      <c r="A59" s="48"/>
      <c r="B59" s="18" t="s">
        <v>39</v>
      </c>
      <c r="C59" s="22" t="s">
        <v>11</v>
      </c>
      <c r="D59" s="18">
        <v>6</v>
      </c>
      <c r="E59" s="34">
        <v>29.88</v>
      </c>
      <c r="F59" s="38">
        <f t="shared" si="3"/>
        <v>4.9799999999999995</v>
      </c>
    </row>
    <row r="60" spans="1:6" x14ac:dyDescent="0.2">
      <c r="A60" s="48"/>
      <c r="B60" s="18" t="s">
        <v>45</v>
      </c>
      <c r="C60" s="22" t="s">
        <v>17</v>
      </c>
      <c r="D60" s="18">
        <v>0.8</v>
      </c>
      <c r="E60" s="34">
        <v>40</v>
      </c>
      <c r="F60" s="38">
        <f t="shared" si="3"/>
        <v>50</v>
      </c>
    </row>
    <row r="61" spans="1:6" x14ac:dyDescent="0.2">
      <c r="A61" s="48"/>
      <c r="B61" s="25" t="s">
        <v>58</v>
      </c>
      <c r="C61" s="22" t="s">
        <v>16</v>
      </c>
      <c r="D61" s="18">
        <v>6</v>
      </c>
      <c r="E61" s="34">
        <v>12.55</v>
      </c>
      <c r="F61" s="38">
        <f t="shared" si="3"/>
        <v>2.0916666666666668</v>
      </c>
    </row>
    <row r="62" spans="1:6" x14ac:dyDescent="0.2">
      <c r="A62" s="48"/>
      <c r="B62" s="18" t="s">
        <v>44</v>
      </c>
      <c r="C62" s="22" t="s">
        <v>16</v>
      </c>
      <c r="D62" s="18">
        <v>10</v>
      </c>
      <c r="E62" s="34">
        <v>16.399999999999999</v>
      </c>
      <c r="F62" s="24">
        <f t="shared" ref="F62:F68" si="4">E62/D62</f>
        <v>1.64</v>
      </c>
    </row>
    <row r="63" spans="1:6" x14ac:dyDescent="0.2">
      <c r="A63" s="48"/>
      <c r="B63" s="18" t="s">
        <v>43</v>
      </c>
      <c r="C63" s="22" t="s">
        <v>16</v>
      </c>
      <c r="D63" s="18">
        <v>10</v>
      </c>
      <c r="E63" s="34">
        <v>12</v>
      </c>
      <c r="F63" s="24">
        <f t="shared" si="4"/>
        <v>1.2</v>
      </c>
    </row>
    <row r="64" spans="1:6" x14ac:dyDescent="0.2">
      <c r="A64" s="48"/>
      <c r="B64" s="18" t="s">
        <v>52</v>
      </c>
      <c r="C64" s="22" t="s">
        <v>16</v>
      </c>
      <c r="D64" s="18">
        <v>10</v>
      </c>
      <c r="E64" s="34">
        <v>9.6999999999999993</v>
      </c>
      <c r="F64" s="24">
        <f t="shared" si="4"/>
        <v>0.97</v>
      </c>
    </row>
    <row r="65" spans="1:6" x14ac:dyDescent="0.2">
      <c r="A65" s="48"/>
      <c r="B65" s="18" t="s">
        <v>41</v>
      </c>
      <c r="C65" s="22" t="s">
        <v>16</v>
      </c>
      <c r="D65" s="18">
        <v>10</v>
      </c>
      <c r="E65" s="34">
        <v>24</v>
      </c>
      <c r="F65" s="24">
        <f t="shared" si="4"/>
        <v>2.4</v>
      </c>
    </row>
    <row r="66" spans="1:6" x14ac:dyDescent="0.2">
      <c r="A66" s="48"/>
      <c r="B66" s="18" t="s">
        <v>42</v>
      </c>
      <c r="C66" s="22" t="s">
        <v>16</v>
      </c>
      <c r="D66" s="18">
        <v>10</v>
      </c>
      <c r="E66" s="34">
        <v>20</v>
      </c>
      <c r="F66" s="24">
        <f t="shared" si="4"/>
        <v>2</v>
      </c>
    </row>
    <row r="67" spans="1:6" x14ac:dyDescent="0.2">
      <c r="A67" s="48"/>
      <c r="B67" s="25" t="s">
        <v>68</v>
      </c>
      <c r="C67" s="22" t="s">
        <v>16</v>
      </c>
      <c r="D67" s="18">
        <v>10</v>
      </c>
      <c r="E67" s="34">
        <v>12</v>
      </c>
      <c r="F67" s="39">
        <f t="shared" si="4"/>
        <v>1.2</v>
      </c>
    </row>
    <row r="68" spans="1:6" x14ac:dyDescent="0.2">
      <c r="A68" s="48"/>
      <c r="B68" s="25" t="s">
        <v>67</v>
      </c>
      <c r="C68" s="34" t="s">
        <v>71</v>
      </c>
      <c r="D68" s="25">
        <v>1.5</v>
      </c>
      <c r="E68" s="34">
        <v>50</v>
      </c>
      <c r="F68" s="39">
        <f t="shared" si="4"/>
        <v>33.333333333333336</v>
      </c>
    </row>
    <row r="69" spans="1:6" x14ac:dyDescent="0.2">
      <c r="A69" s="49"/>
      <c r="B69" s="18" t="s">
        <v>69</v>
      </c>
      <c r="C69" s="22" t="s">
        <v>70</v>
      </c>
      <c r="D69" s="18">
        <v>4</v>
      </c>
      <c r="E69" s="34">
        <v>41</v>
      </c>
      <c r="F69" s="39">
        <f t="shared" ref="F69" si="5">E69/D69</f>
        <v>10.25</v>
      </c>
    </row>
    <row r="70" spans="1:6" ht="13.5" thickBot="1" x14ac:dyDescent="0.25">
      <c r="E70" s="36" t="s">
        <v>19</v>
      </c>
      <c r="F70" s="37">
        <f>SUM(F53:F69)</f>
        <v>136.32166666666669</v>
      </c>
    </row>
    <row r="71" spans="1:6" ht="13.5" thickBot="1" x14ac:dyDescent="0.25">
      <c r="E71" s="40" t="s">
        <v>20</v>
      </c>
      <c r="F71" s="41">
        <f>F39+F51+F70</f>
        <v>396.50049999999999</v>
      </c>
    </row>
    <row r="101" spans="2:3" x14ac:dyDescent="0.2">
      <c r="B101" s="42" t="s">
        <v>81</v>
      </c>
    </row>
    <row r="102" spans="2:3" x14ac:dyDescent="0.2">
      <c r="B102" s="42" t="s">
        <v>82</v>
      </c>
    </row>
    <row r="110" spans="2:3" x14ac:dyDescent="0.2">
      <c r="B110" s="43" t="s">
        <v>47</v>
      </c>
      <c r="C110" s="43" t="s">
        <v>49</v>
      </c>
    </row>
    <row r="111" spans="2:3" x14ac:dyDescent="0.2">
      <c r="B111" s="44" t="s">
        <v>48</v>
      </c>
      <c r="C111" s="44">
        <v>1</v>
      </c>
    </row>
    <row r="112" spans="2:3" x14ac:dyDescent="0.2">
      <c r="B112" s="44" t="s">
        <v>53</v>
      </c>
      <c r="C112" s="44">
        <v>14</v>
      </c>
    </row>
    <row r="113" spans="2:3" x14ac:dyDescent="0.2">
      <c r="B113" s="44" t="s">
        <v>54</v>
      </c>
      <c r="C113" s="44">
        <v>2</v>
      </c>
    </row>
    <row r="114" spans="2:3" x14ac:dyDescent="0.2">
      <c r="B114" s="44" t="s">
        <v>55</v>
      </c>
      <c r="C114" s="44">
        <v>1</v>
      </c>
    </row>
    <row r="115" spans="2:3" x14ac:dyDescent="0.2">
      <c r="B115" s="45" t="s">
        <v>20</v>
      </c>
      <c r="C115" s="45">
        <f>SUM(C111:C114)</f>
        <v>18</v>
      </c>
    </row>
  </sheetData>
  <mergeCells count="3">
    <mergeCell ref="A9:A38"/>
    <mergeCell ref="A41:A50"/>
    <mergeCell ref="A53:A69"/>
  </mergeCells>
  <pageMargins left="0.70866141732283472" right="0.70866141732283472" top="0.74803149606299213" bottom="0.74803149606299213" header="0.31496062992125984" footer="0.31496062992125984"/>
  <pageSetup scale="70" fitToHeight="2" orientation="portrait" r:id="rId1"/>
  <rowBreaks count="1" manualBreakCount="1">
    <brk id="72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</dc:creator>
  <cp:lastModifiedBy>Carlos Ulloa</cp:lastModifiedBy>
  <cp:lastPrinted>2020-12-24T00:45:05Z</cp:lastPrinted>
  <dcterms:created xsi:type="dcterms:W3CDTF">2015-02-16T14:36:12Z</dcterms:created>
  <dcterms:modified xsi:type="dcterms:W3CDTF">2022-03-01T17:57:43Z</dcterms:modified>
</cp:coreProperties>
</file>